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72" windowWidth="11052" windowHeight="6324" activeTab="0"/>
  </bookViews>
  <sheets>
    <sheet name="izmjena-II" sheetId="1" r:id="rId1"/>
  </sheets>
  <definedNames/>
  <calcPr fullCalcOnLoad="1"/>
</workbook>
</file>

<file path=xl/sharedStrings.xml><?xml version="1.0" encoding="utf-8"?>
<sst xmlns="http://schemas.openxmlformats.org/spreadsheetml/2006/main" count="271" uniqueCount="217">
  <si>
    <t>1.</t>
  </si>
  <si>
    <t>Investicijsko ulaganje</t>
  </si>
  <si>
    <t>2.</t>
  </si>
  <si>
    <t>3.</t>
  </si>
  <si>
    <t xml:space="preserve">Investicijsko ulaganje </t>
  </si>
  <si>
    <t>BOLNICA ZA ORTOPEDIJU I REHABILITACIJU "Prim.dr. Martin Horvat" ROVINJ</t>
  </si>
  <si>
    <t>OPĆA BOLNICA PULA</t>
  </si>
  <si>
    <t>UKUPNO ISTARSKA ŽUPANIJA:</t>
  </si>
  <si>
    <t>1.1.</t>
  </si>
  <si>
    <t>2.1.</t>
  </si>
  <si>
    <t>2.2.</t>
  </si>
  <si>
    <t>1.2.</t>
  </si>
  <si>
    <t>1.3.</t>
  </si>
  <si>
    <t>1.4.</t>
  </si>
  <si>
    <t>2.3.</t>
  </si>
  <si>
    <t>2.4.</t>
  </si>
  <si>
    <t>2.5.</t>
  </si>
  <si>
    <t>2.6.</t>
  </si>
  <si>
    <t>1.5.</t>
  </si>
  <si>
    <t>1.6.</t>
  </si>
  <si>
    <t>2.7.</t>
  </si>
  <si>
    <t>1.7.</t>
  </si>
  <si>
    <t>1.8.</t>
  </si>
  <si>
    <t>1.9.</t>
  </si>
  <si>
    <t>3.1.</t>
  </si>
  <si>
    <t>3.2.</t>
  </si>
  <si>
    <t xml:space="preserve">ISTARSKI DOMOVI ZDRAVLJA </t>
  </si>
  <si>
    <t>Informatizacija zdravstvene djelatnosti</t>
  </si>
  <si>
    <t>Nabavka i ugradnja opreme za kemijski tretman bazenske vode</t>
  </si>
  <si>
    <t>1.10.</t>
  </si>
  <si>
    <t>1.11.</t>
  </si>
  <si>
    <t>Servisiranje automatike centralnog grijanja</t>
  </si>
  <si>
    <t>Uređenje hidrantske mreže</t>
  </si>
  <si>
    <t>Prometno rješenje na lokaciji Zagrebačka 30</t>
  </si>
  <si>
    <t>Investicijsko i tekuće održavanje</t>
  </si>
  <si>
    <t>2.8.</t>
  </si>
  <si>
    <t>2.9.</t>
  </si>
  <si>
    <t>2.10.</t>
  </si>
  <si>
    <t xml:space="preserve">Investicijsko i tekuće održavanje </t>
  </si>
  <si>
    <t>ISTARSKA ŽUPANIJA - HITNE INTERVENCIJE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</si>
  <si>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</si>
  <si>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</si>
  <si>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</si>
  <si>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</si>
  <si>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</si>
  <si>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</si>
  <si>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</si>
  <si>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</si>
  <si>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</si>
  <si>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</si>
  <si>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</si>
  <si>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</si>
  <si>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</si>
  <si>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</si>
  <si>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</si>
  <si>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</si>
  <si>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</si>
  <si>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</si>
  <si>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</si>
  <si>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</si>
  <si>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</si>
  <si>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</si>
  <si>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Acidobazni uređaj</t>
  </si>
  <si>
    <t>Reverzna osmoza</t>
  </si>
  <si>
    <t>Automatska komora za razvijanje filmova</t>
  </si>
  <si>
    <t>Projektna dokumentacija za izgradnju nove bolnice</t>
  </si>
  <si>
    <t>Servisiranje anestezioloških aparata s monitoringom</t>
  </si>
  <si>
    <t>Pregrade za nove prostore transfuzije</t>
  </si>
  <si>
    <t>Radovi na održavanju kotlovnice</t>
  </si>
  <si>
    <t>2.11.</t>
  </si>
  <si>
    <t>Servisiranje vakum pumpi "Drager" lokacija Negrijeva i Zagrebačka</t>
  </si>
  <si>
    <t>2.12.</t>
  </si>
  <si>
    <t>Servisiranje kompresora za održavanje tlaka u mreži lokacija Negrijeva i Zagrebačka</t>
  </si>
  <si>
    <t>2.13.</t>
  </si>
  <si>
    <t>2.14.</t>
  </si>
  <si>
    <t>Redovni godišnji servis agregata na obje lokacije</t>
  </si>
  <si>
    <t>2.15.</t>
  </si>
  <si>
    <t>Generalno servisiranje dizala na obje lokacije</t>
  </si>
  <si>
    <t>2.16.</t>
  </si>
  <si>
    <t>Generalni remont stroja za pranje rublja PCH 100</t>
  </si>
  <si>
    <t>2.17.</t>
  </si>
  <si>
    <t>Generalno servisiranje slagačice</t>
  </si>
  <si>
    <t>2.18.</t>
  </si>
  <si>
    <t>2.19.</t>
  </si>
  <si>
    <t>2.20.</t>
  </si>
  <si>
    <t>2.21.</t>
  </si>
  <si>
    <t>2.22.</t>
  </si>
  <si>
    <t>Sanacija energetskog voda</t>
  </si>
  <si>
    <t>2.23.</t>
  </si>
  <si>
    <t>2.24.</t>
  </si>
  <si>
    <t>Uređenje transfuzije</t>
  </si>
  <si>
    <t>2.25.</t>
  </si>
  <si>
    <t>Zubna stolica s opremom (Pazin)</t>
  </si>
  <si>
    <t>Klima uređaji (10 kom) (Pula)</t>
  </si>
  <si>
    <t>Kuhinjska oprema za stacionar (Pazin)</t>
  </si>
  <si>
    <t>Mamomat (učešće) (Rovinj)</t>
  </si>
  <si>
    <t>Zamjena plamenika kotla centr. grijanja (Labin)</t>
  </si>
  <si>
    <t>Sanacija osmoze na dijalizi (Labin)</t>
  </si>
  <si>
    <t>Izmjena stropova u stacionaru (Pazin)</t>
  </si>
  <si>
    <t>Građevinski i ostali radovi u kuhinji stacionara (Pazin)</t>
  </si>
  <si>
    <t>Sanacija i zamjena prozora (Pazin)</t>
  </si>
  <si>
    <t>Rekonstrukcija III. kata zgrade stomatologije (Pula)</t>
  </si>
  <si>
    <t>Vozilo za patronažu /1/ (Labin)</t>
  </si>
  <si>
    <t>Vozila za hitnu medicinsku pomoć /7/ (Buzet,Labin,Poreč x 2, Pula,Umag x 2)</t>
  </si>
  <si>
    <t>Kombi vozilo za prijevozne potrebe dijalize /1/ (Labin)</t>
  </si>
  <si>
    <t>Plameni fotometar /1/ (Labin)</t>
  </si>
  <si>
    <t>Rekonstrukcija kotlovnice u dječjem dispanzeru (Rovinj)</t>
  </si>
  <si>
    <t>Održavanje vanjskih ambulanti (Vodnjan, Marčana, Medulin, Barban, Fažana, Svetvinčenat, Bale, Kanfanar)</t>
  </si>
  <si>
    <t>Uredska oprema (stolovi,stolice,ormari) (Pula)</t>
  </si>
  <si>
    <t>Vozilo /1/</t>
  </si>
  <si>
    <t>Medicinska oprema (galvanska kupka x 2, podvodna masaža, magneti x 3, aparat za stimulaciju, aparat za D.D. galv. IFS, stolovi za vježbanje x 3)</t>
  </si>
  <si>
    <t>Oprema /2 računala/ (Rovinj)</t>
  </si>
  <si>
    <t>Defibrilator za operacijske sale (kirurgija, ginekologija, ORL, JIL) /3/</t>
  </si>
  <si>
    <t>Endovideosustav /3 rate/</t>
  </si>
  <si>
    <t>Ormari za arhiviranje /2/</t>
  </si>
  <si>
    <t>Operacijski stol za carske rezove /1/ (Ginekolog.)</t>
  </si>
  <si>
    <t>Stroj za automatsko bojenje /1/ (Citologija)</t>
  </si>
  <si>
    <t>Aparat za anesteziju /1/ (Anestezija)</t>
  </si>
  <si>
    <t>Elektrokauter s izvorom hladnog svijetla (ORL)</t>
  </si>
  <si>
    <t>Elektrokauter manji, za ambulantne zahvate (ORL)</t>
  </si>
  <si>
    <t>Audiometar /1/ (ORL)</t>
  </si>
  <si>
    <t>Kompjutorizirani perimetar /1/  (Očni)</t>
  </si>
  <si>
    <t>Sonda za fakoemulzifikaciju /1/ (Očni)</t>
  </si>
  <si>
    <t>Aparat za EMG s evociranim potencijalima /1/ (Neurologija)</t>
  </si>
  <si>
    <t>Aparat za suho odmrzavanje plazme /1/  (Transfuziolog.)</t>
  </si>
  <si>
    <t>Kauteri /2/ (Kirurgija)</t>
  </si>
  <si>
    <t xml:space="preserve">Monitori za hemodijalizu /2/ </t>
  </si>
  <si>
    <t>UZV color dopler (Interni)</t>
  </si>
  <si>
    <t>Hematološki brojač (Laboratorij)</t>
  </si>
  <si>
    <t>Servisiranje respiratora (Anestezija)</t>
  </si>
  <si>
    <t>Servisiranje monitora (Anestezija)</t>
  </si>
  <si>
    <t>Centralni kisik (Interni)</t>
  </si>
  <si>
    <t>Pregrada između bolesnika i snimaonice (Radiologija)</t>
  </si>
  <si>
    <t>Hardware (serveri bolničkog inf. sustava)</t>
  </si>
  <si>
    <t>Vaginalna sonda za UZV kolor-dopler /1/ (Ginekolog.)</t>
  </si>
  <si>
    <t>Tekuće održavanje opreme - kuhinja</t>
  </si>
  <si>
    <t>Tekuće održavanje opreme - praona</t>
  </si>
  <si>
    <t>Tekuće održavanje i popravci ostale opreme</t>
  </si>
  <si>
    <t>Aspiratori /1/</t>
  </si>
  <si>
    <t>Operacijski stol /3/ (Kirurgija)</t>
  </si>
  <si>
    <t>Pulsoksimetar (Kirurgija)</t>
  </si>
  <si>
    <t>Portabilni EKG /2/ (Interni, Neurologija)</t>
  </si>
  <si>
    <t>2.26.</t>
  </si>
  <si>
    <t>Održavanje informatičkog sustava</t>
  </si>
  <si>
    <t>Defibrilator x 4 (Pula, Rovinj)</t>
  </si>
  <si>
    <t>Pulsni oksimetar x 2 (Rovinj)</t>
  </si>
  <si>
    <t>EKG x 2 (Pula)</t>
  </si>
  <si>
    <r>
      <t>Oprema za opću medicinu i patronažu (</t>
    </r>
    <r>
      <rPr>
        <sz val="10"/>
        <rFont val="Arial"/>
        <family val="2"/>
      </rPr>
      <t>vakum aspirator x 1, prsluk za imobilizaciju KED x 7, daske za imobilizaciju x 7, termo pokrivači x 7)  (Pula)</t>
    </r>
  </si>
  <si>
    <t>Održavanje okoliša</t>
  </si>
  <si>
    <t>Stolovi i kolica za Hitni prijem</t>
  </si>
  <si>
    <t>Kazete, negatoskop za mamograf RTG</t>
  </si>
  <si>
    <t>Instrumenti za traumatologiju</t>
  </si>
  <si>
    <t>Oprema za distribuciju hrane (termoporti, termos lonci, lonci za špinom, jelonoše)</t>
  </si>
  <si>
    <t>Oprema za kuhinju (frižideri, friteze)</t>
  </si>
  <si>
    <t>2.27.</t>
  </si>
  <si>
    <t>Sanacija krova - Interni</t>
  </si>
  <si>
    <t>2.28.</t>
  </si>
  <si>
    <t>Popravak EEG uređaja</t>
  </si>
  <si>
    <t>2.29.</t>
  </si>
  <si>
    <t>Održavanje rashladnih komora i klima uređaja</t>
  </si>
  <si>
    <t>2.30.</t>
  </si>
  <si>
    <t>Tekuće održavanje opreme i prostora -Laboratorij</t>
  </si>
  <si>
    <t>2.31.</t>
  </si>
  <si>
    <t>Održavanje prostora -Patologija</t>
  </si>
  <si>
    <t>2.32.</t>
  </si>
  <si>
    <t>2.33.</t>
  </si>
  <si>
    <t>Zidarski radovi u kuhinji</t>
  </si>
  <si>
    <t>2.34.</t>
  </si>
  <si>
    <t>Izrada aluminijskih vratiju na glavnom ulazu u kuhinju I na ekonomskom ulazu</t>
  </si>
  <si>
    <t>2.35.</t>
  </si>
  <si>
    <t>2.36.</t>
  </si>
  <si>
    <t>Plinifikacija kuhinje</t>
  </si>
  <si>
    <t>2.37.</t>
  </si>
  <si>
    <t>Servisiranje plinskih peći, štednjaka I kotla</t>
  </si>
  <si>
    <t>2.38.</t>
  </si>
  <si>
    <t>Cjevovod rashladne vode Kirurgija-Anestezija</t>
  </si>
  <si>
    <t>2.39.</t>
  </si>
  <si>
    <t>Podstanice za grijanje tople vode na Ginekologiji</t>
  </si>
  <si>
    <t>2.40.</t>
  </si>
  <si>
    <t>Održavanje medicinske opreme - Kirurgija</t>
  </si>
  <si>
    <t>2.41.</t>
  </si>
  <si>
    <t>Popravak cjevovoda na Zaraznom</t>
  </si>
  <si>
    <t>2.42.</t>
  </si>
  <si>
    <t>Reducir ventili - Sterilizacija</t>
  </si>
  <si>
    <t>2.43.</t>
  </si>
  <si>
    <t>Sanacija krovišta Dijaliza-Anestezija</t>
  </si>
  <si>
    <t>2.44.</t>
  </si>
  <si>
    <t>Sanacija krovišta -  Transfuzija</t>
  </si>
  <si>
    <t>Održavanje opreme za sterilizaciju</t>
  </si>
  <si>
    <t>Održavanje opreme na hemodijalizi</t>
  </si>
  <si>
    <t>Saniranje udarnih rupa u bolničkom krugu</t>
  </si>
  <si>
    <t>Sanacija propuštanja plina u krugu bolnice</t>
  </si>
  <si>
    <t>Održavanje medicinske opreme - ORL</t>
  </si>
  <si>
    <t>Održavanje sanitetskih vozila</t>
  </si>
  <si>
    <t>Rekonstrukcija rashladnih komora i popravak hladnjaka</t>
  </si>
  <si>
    <t>Popravak strojeva za pranje crnog i bijelog suđa</t>
  </si>
  <si>
    <t>Održavanje med. opreme RTG</t>
  </si>
  <si>
    <t>Licence za Windows</t>
  </si>
  <si>
    <t>Tekuće održavanje - informatičke opreme</t>
  </si>
  <si>
    <t>Tekuće održavanje opreme - terapija</t>
  </si>
  <si>
    <t>Tekuće održavanje kotlovnice - oprema</t>
  </si>
  <si>
    <t>Tekuće održavanje opreme - RTG kabinet</t>
  </si>
  <si>
    <r>
      <t xml:space="preserve">POPIS PRIORITETA zdravstvenih ustanova za raspored sredstava decentraliziranih funkcija za 2004. godinu - </t>
    </r>
    <r>
      <rPr>
        <b/>
        <u val="single"/>
        <sz val="10"/>
        <rFont val="Arial"/>
        <family val="2"/>
      </rPr>
      <t>IZMJENE I DOPUNE br.2</t>
    </r>
  </si>
  <si>
    <t>izmjene i dopune</t>
  </si>
  <si>
    <r>
      <t>Oprema za hitnu medicinsku pomoć (aparat za snimanje poziva x 2, torbe za liječnike i med.sestre, stolovi, inhalator x 3, aspirator x 2</t>
    </r>
    <r>
      <rPr>
        <sz val="10"/>
        <color indexed="12"/>
        <rFont val="Arial"/>
        <family val="2"/>
      </rPr>
      <t>,</t>
    </r>
    <r>
      <rPr>
        <sz val="10"/>
        <rFont val="Arial"/>
        <family val="2"/>
      </rPr>
      <t xml:space="preserve"> glukometar x 2, vaga za dojenčad x 2, lupa sa svjetiljkama, 12 stalaka za infuziju, termo box za vozilo) (Pazin,Pula, Rovinj)</t>
    </r>
  </si>
  <si>
    <t>Kombi vozilo za prijevozne potrebe dijalize /1/ (Buzet)</t>
  </si>
  <si>
    <t>Telefonski uređaji (Pula) zamjena telefonske centrala i nabava radijske postaje</t>
  </si>
  <si>
    <t>Kompresor (2), koljičnik (5), pregledni ležaj, stol za fizikalnu terapiju i ortopeda, reflektor na kotačima (Poreč, Pula, Labin)</t>
  </si>
  <si>
    <t>Održavanje vozila (sve ispostave)</t>
  </si>
  <si>
    <t>Održavanje informatičkog sustava HMP i centralnog računovodstva</t>
  </si>
  <si>
    <t>Održavanje i servisiranje postrojenja na dijalizi Umag</t>
  </si>
  <si>
    <t>Bravarski radovi (Pula, Umag), servis klima uređaja, agregata, dizala, kompresora, perilice (Poreč, Umag, Rovinj, Pazin, Labin)</t>
  </si>
  <si>
    <t>Popravak tamne komore, dovoda tople vode, sterilizatora, EKG i RTG aparata, sevis laboratorijskog i aparata za fizikalnu terapiju (Labin, Pazin, Buzet, Umag)</t>
  </si>
  <si>
    <t>Printer (2) Buzet, Umag; računalo sa serverom za centralno računovodstvo - Pula</t>
  </si>
  <si>
    <t>Automatska komora za razvijanje rendgen filmova</t>
  </si>
  <si>
    <t>Aparat s evociranim potencijalima (Neurologija)</t>
  </si>
  <si>
    <t>Aparat za neinvazivnu vaskularnu dijagnostiku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</si>
</sst>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wrapText="1"/>
    </xf>
    <xf numFmtId="4" fontId="4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3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4" fontId="0" fillId="3" borderId="1" xfId="0" applyNumberFormat="1" applyFont="1" applyFill="1" applyBorder="1" applyAlignment="1">
      <alignment wrapText="1"/>
    </xf>
    <xf numFmtId="4" fontId="1" fillId="3" borderId="0" xfId="0" applyNumberFormat="1" applyFont="1" applyFill="1" applyAlignment="1">
      <alignment wrapText="1"/>
    </xf>
    <xf numFmtId="4" fontId="0" fillId="3" borderId="0" xfId="0" applyNumberFormat="1" applyFont="1" applyFill="1" applyAlignment="1">
      <alignment wrapText="1"/>
    </xf>
    <xf numFmtId="4" fontId="7" fillId="3" borderId="1" xfId="0" applyNumberFormat="1" applyFont="1" applyFill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4" fontId="8" fillId="0" borderId="0" xfId="0" applyNumberFormat="1" applyFont="1" applyAlignment="1">
      <alignment wrapText="1"/>
    </xf>
    <xf numFmtId="4" fontId="8" fillId="3" borderId="0" xfId="0" applyNumberFormat="1" applyFont="1" applyFill="1" applyAlignment="1">
      <alignment wrapText="1"/>
    </xf>
    <xf numFmtId="4" fontId="0" fillId="0" borderId="1" xfId="0" applyNumberFormat="1" applyFont="1" applyBorder="1" applyAlignment="1">
      <alignment horizontal="right"/>
    </xf>
    <xf numFmtId="4" fontId="4" fillId="2" borderId="1" xfId="0" applyNumberFormat="1" applyFont="1" applyFill="1" applyBorder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4" fillId="2" borderId="2" xfId="0" applyNumberFormat="1" applyFont="1" applyFill="1" applyBorder="1" applyAlignment="1">
      <alignment horizontal="left" wrapText="1"/>
    </xf>
    <xf numFmtId="4" fontId="4" fillId="2" borderId="3" xfId="0" applyNumberFormat="1" applyFont="1" applyFill="1" applyBorder="1" applyAlignment="1">
      <alignment horizontal="left" wrapText="1"/>
    </xf>
    <xf numFmtId="4" fontId="3" fillId="2" borderId="2" xfId="0" applyNumberFormat="1" applyFont="1" applyFill="1" applyBorder="1" applyAlignment="1">
      <alignment horizontal="left" wrapText="1"/>
    </xf>
    <xf numFmtId="4" fontId="3" fillId="2" borderId="3" xfId="0" applyNumberFormat="1" applyFont="1" applyFill="1" applyBorder="1" applyAlignment="1">
      <alignment horizontal="left" wrapText="1"/>
    </xf>
    <xf numFmtId="4" fontId="5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41"/>
  <sheetViews>
    <sheetView tabSelected="1" workbookViewId="0" topLeftCell="A2">
      <selection activeCell="D32" sqref="D32"/>
    </sheetView>
  </sheetViews>
  <sheetFormatPr defaultColWidth="9.140625" defaultRowHeight="12.75"/>
  <cols>
    <col min="1" max="1" width="5.140625" style="1" customWidth="1"/>
    <col min="2" max="2" width="40.8515625" style="1" customWidth="1"/>
    <col min="3" max="3" width="19.7109375" style="1" customWidth="1"/>
    <col min="4" max="4" width="18.421875" style="1" customWidth="1"/>
    <col min="5" max="16384" width="8.8515625" style="1" customWidth="1"/>
  </cols>
  <sheetData>
    <row r="1" spans="1:253" s="3" customFormat="1" ht="38.25" customHeight="1">
      <c r="A1" s="26" t="s">
        <v>202</v>
      </c>
      <c r="B1" s="26"/>
      <c r="C1" s="26"/>
      <c r="D1" s="2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3" customFormat="1" ht="12.75">
      <c r="A2" s="2"/>
      <c r="B2" s="2"/>
      <c r="C2" s="2"/>
      <c r="D2" s="3" t="s">
        <v>203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8" ht="17.25">
      <c r="A3" s="29" t="s">
        <v>7</v>
      </c>
      <c r="B3" s="30"/>
      <c r="C3" s="9">
        <f>SUM(C4,C40,C56,C139)</f>
        <v>18500000</v>
      </c>
      <c r="D3" s="9">
        <f>SUM(D4,D40,D56,D139)</f>
        <v>18500000</v>
      </c>
      <c r="E3" s="5"/>
      <c r="F3" s="5"/>
      <c r="G3" s="5"/>
      <c r="H3" s="5"/>
    </row>
    <row r="4" spans="1:4" s="8" customFormat="1" ht="13.5">
      <c r="A4" s="27" t="s">
        <v>26</v>
      </c>
      <c r="B4" s="28"/>
      <c r="C4" s="6">
        <f>SUM(C5,C23,C37)</f>
        <v>5250000</v>
      </c>
      <c r="D4" s="6">
        <f>SUM(D5,D23,D37)</f>
        <v>5250000</v>
      </c>
    </row>
    <row r="5" spans="1:4" s="12" customFormat="1" ht="12.75">
      <c r="A5" s="10" t="s">
        <v>0</v>
      </c>
      <c r="B5" s="10" t="s">
        <v>4</v>
      </c>
      <c r="C5" s="10">
        <f>SUM(C6:C19)</f>
        <v>4018383.01</v>
      </c>
      <c r="D5" s="10">
        <f>SUM(D6:D22)</f>
        <v>3465571.32</v>
      </c>
    </row>
    <row r="6" spans="1:4" s="18" customFormat="1" ht="12.75">
      <c r="A6" s="19" t="s">
        <v>8</v>
      </c>
      <c r="B6" s="19" t="s">
        <v>102</v>
      </c>
      <c r="C6" s="19">
        <v>66000</v>
      </c>
      <c r="D6" s="19">
        <v>62697.88</v>
      </c>
    </row>
    <row r="7" spans="1:4" s="18" customFormat="1" ht="26.25">
      <c r="A7" s="19" t="s">
        <v>11</v>
      </c>
      <c r="B7" s="19" t="s">
        <v>103</v>
      </c>
      <c r="C7" s="19">
        <v>2344500</v>
      </c>
      <c r="D7" s="19">
        <v>1870260</v>
      </c>
    </row>
    <row r="8" spans="1:4" s="12" customFormat="1" ht="26.25">
      <c r="A8" s="20" t="s">
        <v>12</v>
      </c>
      <c r="B8" s="20" t="s">
        <v>104</v>
      </c>
      <c r="C8" s="20">
        <v>210000</v>
      </c>
      <c r="D8" s="20">
        <v>189481.2</v>
      </c>
    </row>
    <row r="9" spans="1:4" s="12" customFormat="1" ht="12.75">
      <c r="A9" s="11" t="s">
        <v>13</v>
      </c>
      <c r="B9" s="11" t="s">
        <v>105</v>
      </c>
      <c r="C9" s="11">
        <v>37798.65</v>
      </c>
      <c r="D9" s="11">
        <v>37798.65</v>
      </c>
    </row>
    <row r="10" spans="1:4" s="12" customFormat="1" ht="88.5" customHeight="1">
      <c r="A10" s="11" t="s">
        <v>18</v>
      </c>
      <c r="B10" s="11" t="s">
        <v>204</v>
      </c>
      <c r="C10" s="11">
        <v>279219.59</v>
      </c>
      <c r="D10" s="11">
        <v>293593.59</v>
      </c>
    </row>
    <row r="11" spans="1:4" s="21" customFormat="1" ht="12.75">
      <c r="A11" s="20" t="s">
        <v>19</v>
      </c>
      <c r="B11" s="20" t="s">
        <v>144</v>
      </c>
      <c r="C11" s="20">
        <v>440000</v>
      </c>
      <c r="D11" s="20">
        <v>165181.61</v>
      </c>
    </row>
    <row r="12" spans="1:4" s="21" customFormat="1" ht="12.75">
      <c r="A12" s="20" t="s">
        <v>21</v>
      </c>
      <c r="B12" s="20" t="s">
        <v>145</v>
      </c>
      <c r="C12" s="20">
        <v>30000</v>
      </c>
      <c r="D12" s="20">
        <v>30000</v>
      </c>
    </row>
    <row r="13" spans="1:4" s="12" customFormat="1" ht="52.5">
      <c r="A13" s="11" t="s">
        <v>22</v>
      </c>
      <c r="B13" s="11" t="s">
        <v>147</v>
      </c>
      <c r="C13" s="11">
        <v>40000</v>
      </c>
      <c r="D13" s="11">
        <v>40000</v>
      </c>
    </row>
    <row r="14" spans="1:4" s="21" customFormat="1" ht="12.75">
      <c r="A14" s="20" t="s">
        <v>23</v>
      </c>
      <c r="B14" s="20" t="s">
        <v>146</v>
      </c>
      <c r="C14" s="20">
        <v>50000</v>
      </c>
      <c r="D14" s="20">
        <v>50000</v>
      </c>
    </row>
    <row r="15" spans="1:4" s="12" customFormat="1" ht="12.75">
      <c r="A15" s="11" t="s">
        <v>29</v>
      </c>
      <c r="B15" s="11" t="s">
        <v>108</v>
      </c>
      <c r="C15" s="11">
        <v>51679.67</v>
      </c>
      <c r="D15" s="11">
        <v>64813.21</v>
      </c>
    </row>
    <row r="16" spans="1:4" s="12" customFormat="1" ht="12.75">
      <c r="A16" s="11" t="s">
        <v>30</v>
      </c>
      <c r="B16" s="11" t="s">
        <v>93</v>
      </c>
      <c r="C16" s="11">
        <v>51185.1</v>
      </c>
      <c r="D16" s="11">
        <v>51185.1</v>
      </c>
    </row>
    <row r="17" spans="1:4" s="12" customFormat="1" ht="12.75">
      <c r="A17" s="11" t="s">
        <v>40</v>
      </c>
      <c r="B17" s="11" t="s">
        <v>95</v>
      </c>
      <c r="C17" s="11">
        <v>115000</v>
      </c>
      <c r="D17" s="11">
        <v>115000</v>
      </c>
    </row>
    <row r="18" spans="1:4" s="21" customFormat="1" ht="12.75">
      <c r="A18" s="20" t="s">
        <v>41</v>
      </c>
      <c r="B18" s="20" t="s">
        <v>92</v>
      </c>
      <c r="C18" s="20">
        <v>192000</v>
      </c>
      <c r="D18" s="20">
        <v>95000</v>
      </c>
    </row>
    <row r="19" spans="1:4" s="12" customFormat="1" ht="12.75">
      <c r="A19" s="11" t="s">
        <v>42</v>
      </c>
      <c r="B19" s="11" t="s">
        <v>94</v>
      </c>
      <c r="C19" s="11">
        <v>111000</v>
      </c>
      <c r="D19" s="11">
        <v>111000</v>
      </c>
    </row>
    <row r="20" spans="1:4" s="12" customFormat="1" ht="26.25">
      <c r="A20" s="11" t="s">
        <v>43</v>
      </c>
      <c r="B20" s="11" t="s">
        <v>205</v>
      </c>
      <c r="C20" s="11">
        <v>0</v>
      </c>
      <c r="D20" s="11">
        <v>141150.33</v>
      </c>
    </row>
    <row r="21" spans="1:4" s="12" customFormat="1" ht="26.25">
      <c r="A21" s="11" t="s">
        <v>44</v>
      </c>
      <c r="B21" s="11" t="s">
        <v>206</v>
      </c>
      <c r="C21" s="11">
        <v>0</v>
      </c>
      <c r="D21" s="11">
        <v>50510.73</v>
      </c>
    </row>
    <row r="22" spans="1:4" s="12" customFormat="1" ht="39">
      <c r="A22" s="11" t="s">
        <v>45</v>
      </c>
      <c r="B22" s="11" t="s">
        <v>207</v>
      </c>
      <c r="C22" s="11">
        <v>0</v>
      </c>
      <c r="D22" s="11">
        <v>97899.02</v>
      </c>
    </row>
    <row r="23" spans="1:4" s="12" customFormat="1" ht="12.75">
      <c r="A23" s="10" t="s">
        <v>2</v>
      </c>
      <c r="B23" s="10" t="s">
        <v>38</v>
      </c>
      <c r="C23" s="10">
        <f>SUM(C24,C25,C26,C27,C28,C29,C30:C31,C32,C33:C36)</f>
        <v>1211616.99</v>
      </c>
      <c r="D23" s="10">
        <f>SUM(D24:D36)</f>
        <v>1712146.3099999998</v>
      </c>
    </row>
    <row r="24" spans="1:4" s="12" customFormat="1" ht="12.75">
      <c r="A24" s="11" t="s">
        <v>9</v>
      </c>
      <c r="B24" s="11" t="s">
        <v>96</v>
      </c>
      <c r="C24" s="11">
        <v>69926.22</v>
      </c>
      <c r="D24" s="11">
        <v>69926.22</v>
      </c>
    </row>
    <row r="25" spans="1:4" s="12" customFormat="1" ht="12.75">
      <c r="A25" s="11" t="s">
        <v>10</v>
      </c>
      <c r="B25" s="11" t="s">
        <v>97</v>
      </c>
      <c r="C25" s="11">
        <v>24088.9</v>
      </c>
      <c r="D25" s="11">
        <v>24088.9</v>
      </c>
    </row>
    <row r="26" spans="1:4" s="12" customFormat="1" ht="12.75">
      <c r="A26" s="11" t="s">
        <v>14</v>
      </c>
      <c r="B26" s="11" t="s">
        <v>98</v>
      </c>
      <c r="C26" s="11">
        <v>160897.66</v>
      </c>
      <c r="D26" s="11">
        <v>160897.66</v>
      </c>
    </row>
    <row r="27" spans="1:4" s="12" customFormat="1" ht="26.25">
      <c r="A27" s="11" t="s">
        <v>15</v>
      </c>
      <c r="B27" s="11" t="s">
        <v>106</v>
      </c>
      <c r="C27" s="11">
        <v>90254.14</v>
      </c>
      <c r="D27" s="11">
        <v>113905.06</v>
      </c>
    </row>
    <row r="28" spans="1:4" s="12" customFormat="1" ht="26.25">
      <c r="A28" s="11" t="s">
        <v>16</v>
      </c>
      <c r="B28" s="11" t="s">
        <v>99</v>
      </c>
      <c r="C28" s="11">
        <v>118000</v>
      </c>
      <c r="D28" s="11">
        <v>118000</v>
      </c>
    </row>
    <row r="29" spans="1:4" s="12" customFormat="1" ht="12.75">
      <c r="A29" s="11" t="s">
        <v>17</v>
      </c>
      <c r="B29" s="11" t="s">
        <v>100</v>
      </c>
      <c r="C29" s="11">
        <v>207000</v>
      </c>
      <c r="D29" s="11">
        <v>207000</v>
      </c>
    </row>
    <row r="30" spans="1:4" s="12" customFormat="1" ht="26.25">
      <c r="A30" s="11" t="s">
        <v>20</v>
      </c>
      <c r="B30" s="11" t="s">
        <v>101</v>
      </c>
      <c r="C30" s="11">
        <v>100000</v>
      </c>
      <c r="D30" s="11">
        <v>0</v>
      </c>
    </row>
    <row r="31" spans="1:4" s="12" customFormat="1" ht="12.75">
      <c r="A31" s="11" t="s">
        <v>35</v>
      </c>
      <c r="B31" s="11" t="s">
        <v>208</v>
      </c>
      <c r="C31" s="11">
        <v>353450.07</v>
      </c>
      <c r="D31" s="11">
        <v>550427.21</v>
      </c>
    </row>
    <row r="32" spans="1:4" s="12" customFormat="1" ht="26.25">
      <c r="A32" s="11" t="s">
        <v>36</v>
      </c>
      <c r="B32" s="11" t="s">
        <v>209</v>
      </c>
      <c r="C32" s="11">
        <v>0</v>
      </c>
      <c r="D32" s="11">
        <v>136362.39</v>
      </c>
    </row>
    <row r="33" spans="1:4" s="12" customFormat="1" ht="39">
      <c r="A33" s="11" t="s">
        <v>37</v>
      </c>
      <c r="B33" s="11" t="s">
        <v>107</v>
      </c>
      <c r="C33" s="11">
        <v>88000</v>
      </c>
      <c r="D33" s="11">
        <v>146068.16</v>
      </c>
    </row>
    <row r="34" spans="1:4" s="12" customFormat="1" ht="26.25">
      <c r="A34" s="11" t="s">
        <v>69</v>
      </c>
      <c r="B34" s="11" t="s">
        <v>210</v>
      </c>
      <c r="C34" s="11">
        <v>0</v>
      </c>
      <c r="D34" s="11">
        <v>78552.19</v>
      </c>
    </row>
    <row r="35" spans="1:4" s="12" customFormat="1" ht="39">
      <c r="A35" s="11" t="s">
        <v>71</v>
      </c>
      <c r="B35" s="11" t="s">
        <v>211</v>
      </c>
      <c r="C35" s="11">
        <v>0</v>
      </c>
      <c r="D35" s="11">
        <v>63217.71</v>
      </c>
    </row>
    <row r="36" spans="1:4" s="12" customFormat="1" ht="52.5">
      <c r="A36" s="11" t="s">
        <v>73</v>
      </c>
      <c r="B36" s="11" t="s">
        <v>212</v>
      </c>
      <c r="C36" s="11">
        <v>0</v>
      </c>
      <c r="D36" s="11">
        <v>43700.81</v>
      </c>
    </row>
    <row r="37" spans="1:4" s="12" customFormat="1" ht="12.75">
      <c r="A37" s="10" t="s">
        <v>3</v>
      </c>
      <c r="B37" s="10" t="s">
        <v>27</v>
      </c>
      <c r="C37" s="10">
        <f>SUM(C38,C39)</f>
        <v>20000</v>
      </c>
      <c r="D37" s="10">
        <f>SUM(D38,D39)</f>
        <v>72282.37</v>
      </c>
    </row>
    <row r="38" spans="1:4" s="12" customFormat="1" ht="12.75">
      <c r="A38" s="20" t="s">
        <v>24</v>
      </c>
      <c r="B38" s="20" t="s">
        <v>111</v>
      </c>
      <c r="C38" s="20">
        <v>20000</v>
      </c>
      <c r="D38" s="20">
        <v>20000</v>
      </c>
    </row>
    <row r="39" spans="1:4" s="12" customFormat="1" ht="26.25">
      <c r="A39" s="11" t="s">
        <v>25</v>
      </c>
      <c r="B39" s="11" t="s">
        <v>213</v>
      </c>
      <c r="C39" s="11">
        <v>0</v>
      </c>
      <c r="D39" s="11">
        <v>52282.37</v>
      </c>
    </row>
    <row r="40" spans="1:4" ht="13.5">
      <c r="A40" s="27" t="s">
        <v>5</v>
      </c>
      <c r="B40" s="28"/>
      <c r="C40" s="6">
        <f>SUM(C41,C46,C55)</f>
        <v>750000</v>
      </c>
      <c r="D40" s="6">
        <f>SUM(D41,D46,D55)</f>
        <v>750000</v>
      </c>
    </row>
    <row r="41" spans="1:4" s="3" customFormat="1" ht="12.75">
      <c r="A41" s="10" t="s">
        <v>0</v>
      </c>
      <c r="B41" s="10" t="s">
        <v>4</v>
      </c>
      <c r="C41" s="10">
        <f>SUM(C42:C45)</f>
        <v>580000</v>
      </c>
      <c r="D41" s="10">
        <f>SUM(D42:D45)</f>
        <v>580000</v>
      </c>
    </row>
    <row r="42" spans="1:4" s="3" customFormat="1" ht="26.25">
      <c r="A42" s="11" t="s">
        <v>8</v>
      </c>
      <c r="B42" s="11" t="s">
        <v>28</v>
      </c>
      <c r="C42" s="11">
        <v>231946.4</v>
      </c>
      <c r="D42" s="11">
        <v>231946.4</v>
      </c>
    </row>
    <row r="43" spans="1:4" s="3" customFormat="1" ht="52.5">
      <c r="A43" s="11" t="s">
        <v>11</v>
      </c>
      <c r="B43" s="11" t="s">
        <v>110</v>
      </c>
      <c r="C43" s="11">
        <v>148053.6</v>
      </c>
      <c r="D43" s="11">
        <v>148053.6</v>
      </c>
    </row>
    <row r="44" spans="1:4" s="3" customFormat="1" ht="26.25">
      <c r="A44" s="11" t="s">
        <v>12</v>
      </c>
      <c r="B44" s="11" t="s">
        <v>214</v>
      </c>
      <c r="C44" s="11">
        <v>0</v>
      </c>
      <c r="D44" s="11">
        <v>60081.5</v>
      </c>
    </row>
    <row r="45" spans="1:4" s="3" customFormat="1" ht="12.75">
      <c r="A45" s="20" t="s">
        <v>13</v>
      </c>
      <c r="B45" s="20" t="s">
        <v>109</v>
      </c>
      <c r="C45" s="20">
        <v>200000</v>
      </c>
      <c r="D45" s="20">
        <v>139918.5</v>
      </c>
    </row>
    <row r="46" spans="1:4" s="3" customFormat="1" ht="12.75">
      <c r="A46" s="10" t="s">
        <v>2</v>
      </c>
      <c r="B46" s="10" t="s">
        <v>38</v>
      </c>
      <c r="C46" s="10">
        <f>SUM(C47:C54)</f>
        <v>170000</v>
      </c>
      <c r="D46" s="10">
        <f>SUM(D47:D54)</f>
        <v>170000</v>
      </c>
    </row>
    <row r="47" spans="1:4" s="12" customFormat="1" ht="12.75">
      <c r="A47" s="11" t="s">
        <v>9</v>
      </c>
      <c r="B47" s="11" t="s">
        <v>135</v>
      </c>
      <c r="C47" s="11">
        <v>5231.62</v>
      </c>
      <c r="D47" s="11">
        <v>5231.62</v>
      </c>
    </row>
    <row r="48" spans="1:4" s="12" customFormat="1" ht="12.75">
      <c r="A48" s="11" t="s">
        <v>10</v>
      </c>
      <c r="B48" s="11" t="s">
        <v>136</v>
      </c>
      <c r="C48" s="11">
        <v>24034</v>
      </c>
      <c r="D48" s="11">
        <v>24034</v>
      </c>
    </row>
    <row r="49" spans="1:4" s="12" customFormat="1" ht="12.75">
      <c r="A49" s="11" t="s">
        <v>14</v>
      </c>
      <c r="B49" s="11" t="s">
        <v>200</v>
      </c>
      <c r="C49" s="11">
        <v>6954</v>
      </c>
      <c r="D49" s="11">
        <v>6954</v>
      </c>
    </row>
    <row r="50" spans="1:4" s="12" customFormat="1" ht="12.75">
      <c r="A50" s="11" t="s">
        <v>15</v>
      </c>
      <c r="B50" s="11" t="s">
        <v>199</v>
      </c>
      <c r="C50" s="11">
        <v>27685.43</v>
      </c>
      <c r="D50" s="11">
        <v>27685.43</v>
      </c>
    </row>
    <row r="51" spans="1:4" s="12" customFormat="1" ht="12.75">
      <c r="A51" s="11" t="s">
        <v>16</v>
      </c>
      <c r="B51" s="11" t="s">
        <v>198</v>
      </c>
      <c r="C51" s="11">
        <v>22070.48</v>
      </c>
      <c r="D51" s="11">
        <v>22070.48</v>
      </c>
    </row>
    <row r="52" spans="1:4" s="12" customFormat="1" ht="12.75">
      <c r="A52" s="11" t="s">
        <v>17</v>
      </c>
      <c r="B52" s="11" t="s">
        <v>137</v>
      </c>
      <c r="C52" s="11">
        <v>46387.57</v>
      </c>
      <c r="D52" s="11">
        <v>46387.57</v>
      </c>
    </row>
    <row r="53" spans="1:4" s="12" customFormat="1" ht="12.75">
      <c r="A53" s="11" t="s">
        <v>20</v>
      </c>
      <c r="B53" s="11" t="s">
        <v>148</v>
      </c>
      <c r="C53" s="11">
        <v>24375.6</v>
      </c>
      <c r="D53" s="11">
        <v>24375.6</v>
      </c>
    </row>
    <row r="54" spans="1:4" s="12" customFormat="1" ht="12.75">
      <c r="A54" s="11" t="s">
        <v>35</v>
      </c>
      <c r="B54" s="11" t="s">
        <v>201</v>
      </c>
      <c r="C54" s="11">
        <v>13261.3</v>
      </c>
      <c r="D54" s="11">
        <v>13261.3</v>
      </c>
    </row>
    <row r="55" spans="1:4" s="3" customFormat="1" ht="12.75">
      <c r="A55" s="10" t="s">
        <v>3</v>
      </c>
      <c r="B55" s="10" t="s">
        <v>27</v>
      </c>
      <c r="C55" s="10">
        <v>0</v>
      </c>
      <c r="D55" s="10">
        <v>0</v>
      </c>
    </row>
    <row r="56" spans="1:4" s="7" customFormat="1" ht="13.5">
      <c r="A56" s="27" t="s">
        <v>6</v>
      </c>
      <c r="B56" s="28"/>
      <c r="C56" s="6">
        <f>SUM(C57,C91,C136)</f>
        <v>11500000</v>
      </c>
      <c r="D56" s="6">
        <f>SUM(D57,D91,D136)</f>
        <v>11500000</v>
      </c>
    </row>
    <row r="57" spans="1:4" s="3" customFormat="1" ht="12.75">
      <c r="A57" s="10" t="s">
        <v>0</v>
      </c>
      <c r="B57" s="10" t="s">
        <v>1</v>
      </c>
      <c r="C57" s="10">
        <f>SUM(C58:C88)</f>
        <v>7538573.630000001</v>
      </c>
      <c r="D57" s="10">
        <f>SUM(D58:D90)</f>
        <v>7666541.650000001</v>
      </c>
    </row>
    <row r="58" spans="1:4" s="3" customFormat="1" ht="26.25">
      <c r="A58" s="11" t="s">
        <v>8</v>
      </c>
      <c r="B58" s="11" t="s">
        <v>134</v>
      </c>
      <c r="C58" s="11">
        <v>76251.37</v>
      </c>
      <c r="D58" s="11">
        <v>76251.37</v>
      </c>
    </row>
    <row r="59" spans="1:4" s="22" customFormat="1" ht="26.25">
      <c r="A59" s="20" t="s">
        <v>11</v>
      </c>
      <c r="B59" s="20" t="s">
        <v>115</v>
      </c>
      <c r="C59" s="20">
        <v>110000</v>
      </c>
      <c r="D59" s="20">
        <v>110000</v>
      </c>
    </row>
    <row r="60" spans="1:4" s="3" customFormat="1" ht="12.75">
      <c r="A60" s="11" t="s">
        <v>12</v>
      </c>
      <c r="B60" s="11" t="s">
        <v>116</v>
      </c>
      <c r="C60" s="11">
        <v>120000</v>
      </c>
      <c r="D60" s="11">
        <v>120000</v>
      </c>
    </row>
    <row r="61" spans="1:4" s="3" customFormat="1" ht="12.75">
      <c r="A61" s="11" t="s">
        <v>13</v>
      </c>
      <c r="B61" s="11" t="s">
        <v>117</v>
      </c>
      <c r="C61" s="11">
        <v>628000</v>
      </c>
      <c r="D61" s="11">
        <v>627778.89</v>
      </c>
    </row>
    <row r="62" spans="1:4" s="22" customFormat="1" ht="26.25">
      <c r="A62" s="20" t="s">
        <v>18</v>
      </c>
      <c r="B62" s="20" t="s">
        <v>112</v>
      </c>
      <c r="C62" s="20">
        <v>168000</v>
      </c>
      <c r="D62" s="20">
        <v>111887.66</v>
      </c>
    </row>
    <row r="63" spans="1:4" s="3" customFormat="1" ht="12.75">
      <c r="A63" s="11" t="s">
        <v>19</v>
      </c>
      <c r="B63" s="11" t="s">
        <v>118</v>
      </c>
      <c r="C63" s="11">
        <v>70000</v>
      </c>
      <c r="D63" s="11">
        <v>190507.73</v>
      </c>
    </row>
    <row r="64" spans="1:4" s="3" customFormat="1" ht="26.25">
      <c r="A64" s="11" t="s">
        <v>21</v>
      </c>
      <c r="B64" s="11" t="s">
        <v>119</v>
      </c>
      <c r="C64" s="11">
        <v>30000</v>
      </c>
      <c r="D64" s="11">
        <v>37979.32</v>
      </c>
    </row>
    <row r="65" spans="1:4" s="3" customFormat="1" ht="12.75">
      <c r="A65" s="11" t="s">
        <v>22</v>
      </c>
      <c r="B65" s="11" t="s">
        <v>120</v>
      </c>
      <c r="C65" s="11">
        <v>30000</v>
      </c>
      <c r="D65" s="11">
        <v>50000</v>
      </c>
    </row>
    <row r="66" spans="1:4" s="3" customFormat="1" ht="12.75">
      <c r="A66" s="11" t="s">
        <v>23</v>
      </c>
      <c r="B66" s="11" t="s">
        <v>121</v>
      </c>
      <c r="C66" s="11">
        <v>119000</v>
      </c>
      <c r="D66" s="11">
        <v>0</v>
      </c>
    </row>
    <row r="67" spans="1:4" s="3" customFormat="1" ht="12.75">
      <c r="A67" s="11" t="s">
        <v>29</v>
      </c>
      <c r="B67" s="11" t="s">
        <v>122</v>
      </c>
      <c r="C67" s="11">
        <v>46360</v>
      </c>
      <c r="D67" s="11">
        <v>46360</v>
      </c>
    </row>
    <row r="68" spans="1:4" s="3" customFormat="1" ht="26.25">
      <c r="A68" s="11" t="s">
        <v>30</v>
      </c>
      <c r="B68" s="11" t="s">
        <v>123</v>
      </c>
      <c r="C68" s="11">
        <v>232470.69</v>
      </c>
      <c r="D68" s="11">
        <v>230580</v>
      </c>
    </row>
    <row r="69" spans="1:4" s="3" customFormat="1" ht="26.25">
      <c r="A69" s="11" t="s">
        <v>40</v>
      </c>
      <c r="B69" s="11" t="s">
        <v>124</v>
      </c>
      <c r="C69" s="11">
        <v>50000</v>
      </c>
      <c r="D69" s="11">
        <v>50000</v>
      </c>
    </row>
    <row r="70" spans="1:4" s="23" customFormat="1" ht="12.75">
      <c r="A70" s="19" t="s">
        <v>41</v>
      </c>
      <c r="B70" s="19" t="s">
        <v>139</v>
      </c>
      <c r="C70" s="19">
        <v>1550000</v>
      </c>
      <c r="D70" s="19">
        <v>1550000</v>
      </c>
    </row>
    <row r="71" spans="1:4" s="3" customFormat="1" ht="12.75">
      <c r="A71" s="11" t="s">
        <v>42</v>
      </c>
      <c r="B71" s="11" t="s">
        <v>125</v>
      </c>
      <c r="C71" s="11">
        <v>260000</v>
      </c>
      <c r="D71" s="11">
        <v>0</v>
      </c>
    </row>
    <row r="72" spans="1:4" s="3" customFormat="1" ht="12.75">
      <c r="A72" s="11" t="s">
        <v>43</v>
      </c>
      <c r="B72" s="11" t="s">
        <v>126</v>
      </c>
      <c r="C72" s="11">
        <v>319396</v>
      </c>
      <c r="D72" s="11">
        <v>319396</v>
      </c>
    </row>
    <row r="73" spans="1:4" s="22" customFormat="1" ht="12.75">
      <c r="A73" s="20" t="s">
        <v>44</v>
      </c>
      <c r="B73" s="20" t="s">
        <v>127</v>
      </c>
      <c r="C73" s="20">
        <v>550000</v>
      </c>
      <c r="D73" s="20">
        <v>550000</v>
      </c>
    </row>
    <row r="74" spans="1:4" s="17" customFormat="1" ht="12.75">
      <c r="A74" s="16" t="s">
        <v>45</v>
      </c>
      <c r="B74" s="16" t="s">
        <v>113</v>
      </c>
      <c r="C74" s="16">
        <v>507051.37</v>
      </c>
      <c r="D74" s="16">
        <v>507051.31</v>
      </c>
    </row>
    <row r="75" spans="1:4" s="17" customFormat="1" ht="12.75">
      <c r="A75" s="16" t="s">
        <v>46</v>
      </c>
      <c r="B75" s="16" t="s">
        <v>128</v>
      </c>
      <c r="C75" s="16">
        <v>351229.46</v>
      </c>
      <c r="D75" s="16">
        <v>351229.46</v>
      </c>
    </row>
    <row r="76" spans="1:4" s="3" customFormat="1" ht="12.75">
      <c r="A76" s="11" t="s">
        <v>47</v>
      </c>
      <c r="B76" s="11" t="s">
        <v>62</v>
      </c>
      <c r="C76" s="11">
        <v>150000</v>
      </c>
      <c r="D76" s="11">
        <v>45750</v>
      </c>
    </row>
    <row r="77" spans="1:4" s="3" customFormat="1" ht="12.75">
      <c r="A77" s="11" t="s">
        <v>48</v>
      </c>
      <c r="B77" s="11" t="s">
        <v>63</v>
      </c>
      <c r="C77" s="11">
        <v>236887.4</v>
      </c>
      <c r="D77" s="11">
        <v>236887.4</v>
      </c>
    </row>
    <row r="78" spans="1:4" s="3" customFormat="1" ht="12.75">
      <c r="A78" s="11" t="s">
        <v>49</v>
      </c>
      <c r="B78" s="11" t="s">
        <v>138</v>
      </c>
      <c r="C78" s="11">
        <v>35000</v>
      </c>
      <c r="D78" s="11">
        <v>84858.32</v>
      </c>
    </row>
    <row r="79" spans="1:4" s="3" customFormat="1" ht="12.75">
      <c r="A79" s="11" t="s">
        <v>50</v>
      </c>
      <c r="B79" s="11" t="s">
        <v>114</v>
      </c>
      <c r="C79" s="11">
        <v>40000</v>
      </c>
      <c r="D79" s="11">
        <v>42370.6</v>
      </c>
    </row>
    <row r="80" spans="1:4" s="3" customFormat="1" ht="12.75">
      <c r="A80" s="11" t="s">
        <v>51</v>
      </c>
      <c r="B80" s="11" t="s">
        <v>64</v>
      </c>
      <c r="C80" s="11">
        <v>175000</v>
      </c>
      <c r="D80" s="11">
        <v>175000</v>
      </c>
    </row>
    <row r="81" spans="1:4" s="23" customFormat="1" ht="12.75">
      <c r="A81" s="19" t="s">
        <v>52</v>
      </c>
      <c r="B81" s="19" t="s">
        <v>141</v>
      </c>
      <c r="C81" s="19">
        <v>50000</v>
      </c>
      <c r="D81" s="19">
        <v>50000</v>
      </c>
    </row>
    <row r="82" spans="1:4" s="23" customFormat="1" ht="12.75">
      <c r="A82" s="19" t="s">
        <v>53</v>
      </c>
      <c r="B82" s="19" t="s">
        <v>140</v>
      </c>
      <c r="C82" s="19">
        <v>15000</v>
      </c>
      <c r="D82" s="19">
        <v>15000</v>
      </c>
    </row>
    <row r="83" spans="1:4" s="23" customFormat="1" ht="12.75">
      <c r="A83" s="16" t="s">
        <v>54</v>
      </c>
      <c r="B83" s="16" t="s">
        <v>149</v>
      </c>
      <c r="C83" s="16">
        <v>184000</v>
      </c>
      <c r="D83" s="16">
        <v>183778.36</v>
      </c>
    </row>
    <row r="84" spans="1:4" s="23" customFormat="1" ht="12.75">
      <c r="A84" s="16" t="s">
        <v>55</v>
      </c>
      <c r="B84" s="16" t="s">
        <v>150</v>
      </c>
      <c r="C84" s="16">
        <v>90000</v>
      </c>
      <c r="D84" s="16">
        <v>88113.28</v>
      </c>
    </row>
    <row r="85" spans="1:4" s="23" customFormat="1" ht="12.75">
      <c r="A85" s="16" t="s">
        <v>56</v>
      </c>
      <c r="B85" s="16" t="s">
        <v>151</v>
      </c>
      <c r="C85" s="16">
        <v>162000</v>
      </c>
      <c r="D85" s="16">
        <v>162000</v>
      </c>
    </row>
    <row r="86" spans="1:4" s="3" customFormat="1" ht="26.25">
      <c r="A86" s="11" t="s">
        <v>57</v>
      </c>
      <c r="B86" s="11" t="s">
        <v>65</v>
      </c>
      <c r="C86" s="11">
        <v>1000000</v>
      </c>
      <c r="D86" s="11">
        <v>1000000</v>
      </c>
    </row>
    <row r="87" spans="1:4" s="3" customFormat="1" ht="26.25">
      <c r="A87" s="11" t="s">
        <v>58</v>
      </c>
      <c r="B87" s="11" t="s">
        <v>152</v>
      </c>
      <c r="C87" s="11">
        <v>94000</v>
      </c>
      <c r="D87" s="11">
        <v>73964.33</v>
      </c>
    </row>
    <row r="88" spans="1:4" s="3" customFormat="1" ht="12.75">
      <c r="A88" s="11" t="s">
        <v>59</v>
      </c>
      <c r="B88" s="11" t="s">
        <v>153</v>
      </c>
      <c r="C88" s="11">
        <v>88927.34</v>
      </c>
      <c r="D88" s="11">
        <v>100000</v>
      </c>
    </row>
    <row r="89" spans="1:4" s="3" customFormat="1" ht="12.75">
      <c r="A89" s="11" t="s">
        <v>60</v>
      </c>
      <c r="B89" s="11" t="s">
        <v>215</v>
      </c>
      <c r="C89" s="11">
        <v>0</v>
      </c>
      <c r="D89" s="11">
        <v>237900</v>
      </c>
    </row>
    <row r="90" spans="1:4" s="3" customFormat="1" ht="12.75">
      <c r="A90" s="11" t="s">
        <v>61</v>
      </c>
      <c r="B90" s="11" t="s">
        <v>216</v>
      </c>
      <c r="C90" s="11">
        <v>0</v>
      </c>
      <c r="D90" s="11">
        <v>241897.62</v>
      </c>
    </row>
    <row r="91" spans="1:4" s="3" customFormat="1" ht="12.75">
      <c r="A91" s="10" t="s">
        <v>2</v>
      </c>
      <c r="B91" s="10" t="s">
        <v>34</v>
      </c>
      <c r="C91" s="10">
        <f>SUM(C92:C135)</f>
        <v>3559426.3699999996</v>
      </c>
      <c r="D91" s="10">
        <f>SUM(D92:D135)</f>
        <v>3431458.3499999996</v>
      </c>
    </row>
    <row r="92" spans="1:4" s="3" customFormat="1" ht="26.25">
      <c r="A92" s="11" t="s">
        <v>9</v>
      </c>
      <c r="B92" s="11" t="s">
        <v>66</v>
      </c>
      <c r="C92" s="11">
        <v>30000</v>
      </c>
      <c r="D92" s="11">
        <v>30000</v>
      </c>
    </row>
    <row r="93" spans="1:4" s="3" customFormat="1" ht="12.75">
      <c r="A93" s="11" t="s">
        <v>10</v>
      </c>
      <c r="B93" s="11" t="s">
        <v>129</v>
      </c>
      <c r="C93" s="11">
        <v>50000</v>
      </c>
      <c r="D93" s="11">
        <v>50000</v>
      </c>
    </row>
    <row r="94" spans="1:4" s="3" customFormat="1" ht="12.75">
      <c r="A94" s="11" t="s">
        <v>14</v>
      </c>
      <c r="B94" s="11" t="s">
        <v>130</v>
      </c>
      <c r="C94" s="11">
        <v>30000</v>
      </c>
      <c r="D94" s="11">
        <v>21708.68</v>
      </c>
    </row>
    <row r="95" spans="1:4" s="3" customFormat="1" ht="12.75">
      <c r="A95" s="11" t="s">
        <v>15</v>
      </c>
      <c r="B95" s="11" t="s">
        <v>67</v>
      </c>
      <c r="C95" s="11">
        <v>83370.23</v>
      </c>
      <c r="D95" s="11">
        <v>83370.23</v>
      </c>
    </row>
    <row r="96" spans="1:4" s="3" customFormat="1" ht="12.75">
      <c r="A96" s="11" t="s">
        <v>16</v>
      </c>
      <c r="B96" s="11" t="s">
        <v>131</v>
      </c>
      <c r="C96" s="11">
        <v>80000</v>
      </c>
      <c r="D96" s="11">
        <v>80000</v>
      </c>
    </row>
    <row r="97" spans="1:4" s="3" customFormat="1" ht="26.25">
      <c r="A97" s="11" t="s">
        <v>17</v>
      </c>
      <c r="B97" s="11" t="s">
        <v>132</v>
      </c>
      <c r="C97" s="11">
        <v>23000</v>
      </c>
      <c r="D97" s="11">
        <v>22911.6</v>
      </c>
    </row>
    <row r="98" spans="1:4" s="3" customFormat="1" ht="12.75">
      <c r="A98" s="11" t="s">
        <v>20</v>
      </c>
      <c r="B98" s="11" t="s">
        <v>68</v>
      </c>
      <c r="C98" s="11">
        <v>80000</v>
      </c>
      <c r="D98" s="11">
        <v>111225.83</v>
      </c>
    </row>
    <row r="99" spans="1:4" s="3" customFormat="1" ht="26.25">
      <c r="A99" s="11" t="s">
        <v>35</v>
      </c>
      <c r="B99" s="11" t="s">
        <v>70</v>
      </c>
      <c r="C99" s="11">
        <v>50000</v>
      </c>
      <c r="D99" s="11">
        <v>50000</v>
      </c>
    </row>
    <row r="100" spans="1:4" s="3" customFormat="1" ht="26.25">
      <c r="A100" s="11" t="s">
        <v>36</v>
      </c>
      <c r="B100" s="11" t="s">
        <v>72</v>
      </c>
      <c r="C100" s="11">
        <v>30000</v>
      </c>
      <c r="D100" s="11">
        <v>30000</v>
      </c>
    </row>
    <row r="101" spans="1:4" s="3" customFormat="1" ht="12.75">
      <c r="A101" s="11" t="s">
        <v>37</v>
      </c>
      <c r="B101" s="11" t="s">
        <v>75</v>
      </c>
      <c r="C101" s="11">
        <v>31720</v>
      </c>
      <c r="D101" s="11">
        <v>31720</v>
      </c>
    </row>
    <row r="102" spans="1:4" s="3" customFormat="1" ht="12.75">
      <c r="A102" s="11" t="s">
        <v>69</v>
      </c>
      <c r="B102" s="11" t="s">
        <v>77</v>
      </c>
      <c r="C102" s="11">
        <v>95989.6</v>
      </c>
      <c r="D102" s="11">
        <v>95989.6</v>
      </c>
    </row>
    <row r="103" spans="1:4" s="3" customFormat="1" ht="26.25">
      <c r="A103" s="11" t="s">
        <v>71</v>
      </c>
      <c r="B103" s="11" t="s">
        <v>79</v>
      </c>
      <c r="C103" s="11">
        <v>110000</v>
      </c>
      <c r="D103" s="11">
        <v>108887.57</v>
      </c>
    </row>
    <row r="104" spans="1:4" s="3" customFormat="1" ht="12.75">
      <c r="A104" s="11" t="s">
        <v>73</v>
      </c>
      <c r="B104" s="11" t="s">
        <v>81</v>
      </c>
      <c r="C104" s="11">
        <v>25000</v>
      </c>
      <c r="D104" s="11">
        <v>24767.71</v>
      </c>
    </row>
    <row r="105" spans="1:4" s="17" customFormat="1" ht="12.75">
      <c r="A105" s="16" t="s">
        <v>74</v>
      </c>
      <c r="B105" s="16" t="s">
        <v>31</v>
      </c>
      <c r="C105" s="16">
        <v>94489</v>
      </c>
      <c r="D105" s="16">
        <v>94489</v>
      </c>
    </row>
    <row r="106" spans="1:4" s="17" customFormat="1" ht="12.75">
      <c r="A106" s="16" t="s">
        <v>76</v>
      </c>
      <c r="B106" s="16" t="s">
        <v>32</v>
      </c>
      <c r="C106" s="16">
        <v>270000</v>
      </c>
      <c r="D106" s="16">
        <v>159449.77</v>
      </c>
    </row>
    <row r="107" spans="1:4" s="17" customFormat="1" ht="12.75">
      <c r="A107" s="16" t="s">
        <v>78</v>
      </c>
      <c r="B107" s="16" t="s">
        <v>87</v>
      </c>
      <c r="C107" s="16">
        <v>342000</v>
      </c>
      <c r="D107" s="16">
        <v>337297.52</v>
      </c>
    </row>
    <row r="108" spans="1:4" s="17" customFormat="1" ht="12.75">
      <c r="A108" s="16" t="s">
        <v>80</v>
      </c>
      <c r="B108" s="16" t="s">
        <v>33</v>
      </c>
      <c r="C108" s="16">
        <v>196000</v>
      </c>
      <c r="D108" s="16">
        <v>155687.89</v>
      </c>
    </row>
    <row r="109" spans="1:4" s="17" customFormat="1" ht="12.75">
      <c r="A109" s="16" t="s">
        <v>82</v>
      </c>
      <c r="B109" s="16" t="s">
        <v>90</v>
      </c>
      <c r="C109" s="16">
        <v>70000</v>
      </c>
      <c r="D109" s="16">
        <v>66352</v>
      </c>
    </row>
    <row r="110" spans="1:4" s="17" customFormat="1" ht="12.75">
      <c r="A110" s="16" t="s">
        <v>83</v>
      </c>
      <c r="B110" s="16" t="s">
        <v>143</v>
      </c>
      <c r="C110" s="16">
        <v>380000</v>
      </c>
      <c r="D110" s="16">
        <v>380000</v>
      </c>
    </row>
    <row r="111" spans="1:4" s="17" customFormat="1" ht="12.75">
      <c r="A111" s="16" t="s">
        <v>84</v>
      </c>
      <c r="B111" s="16" t="s">
        <v>155</v>
      </c>
      <c r="C111" s="24">
        <v>249327.88</v>
      </c>
      <c r="D111" s="16">
        <v>249327.88</v>
      </c>
    </row>
    <row r="112" spans="1:4" s="17" customFormat="1" ht="12.75">
      <c r="A112" s="16" t="s">
        <v>85</v>
      </c>
      <c r="B112" s="16" t="s">
        <v>157</v>
      </c>
      <c r="C112" s="24">
        <v>47000</v>
      </c>
      <c r="D112" s="16">
        <v>47000</v>
      </c>
    </row>
    <row r="113" spans="1:4" s="17" customFormat="1" ht="12.75">
      <c r="A113" s="16" t="s">
        <v>86</v>
      </c>
      <c r="B113" s="16" t="s">
        <v>159</v>
      </c>
      <c r="C113" s="24">
        <v>90000</v>
      </c>
      <c r="D113" s="16">
        <v>90000</v>
      </c>
    </row>
    <row r="114" spans="1:4" s="17" customFormat="1" ht="26.25">
      <c r="A114" s="16" t="s">
        <v>88</v>
      </c>
      <c r="B114" s="16" t="s">
        <v>161</v>
      </c>
      <c r="C114" s="24">
        <v>46000</v>
      </c>
      <c r="D114" s="16">
        <v>46000</v>
      </c>
    </row>
    <row r="115" spans="1:4" s="17" customFormat="1" ht="12.75">
      <c r="A115" s="16" t="s">
        <v>89</v>
      </c>
      <c r="B115" s="16" t="s">
        <v>163</v>
      </c>
      <c r="C115" s="24">
        <v>21000</v>
      </c>
      <c r="D115" s="16">
        <v>20889.71</v>
      </c>
    </row>
    <row r="116" spans="1:4" s="17" customFormat="1" ht="26.25">
      <c r="A116" s="16" t="s">
        <v>91</v>
      </c>
      <c r="B116" s="16" t="s">
        <v>194</v>
      </c>
      <c r="C116" s="24">
        <v>41536.61</v>
      </c>
      <c r="D116" s="16">
        <v>41536.61</v>
      </c>
    </row>
    <row r="117" spans="1:4" s="17" customFormat="1" ht="12.75">
      <c r="A117" s="16" t="s">
        <v>142</v>
      </c>
      <c r="B117" s="16" t="s">
        <v>166</v>
      </c>
      <c r="C117" s="24">
        <v>24000</v>
      </c>
      <c r="D117" s="16">
        <v>23853.83</v>
      </c>
    </row>
    <row r="118" spans="1:4" s="17" customFormat="1" ht="26.25">
      <c r="A118" s="16" t="s">
        <v>154</v>
      </c>
      <c r="B118" s="16" t="s">
        <v>168</v>
      </c>
      <c r="C118" s="24">
        <v>12845.38</v>
      </c>
      <c r="D118" s="16">
        <v>12845.38</v>
      </c>
    </row>
    <row r="119" spans="1:4" s="17" customFormat="1" ht="12.75">
      <c r="A119" s="16" t="s">
        <v>156</v>
      </c>
      <c r="B119" s="16" t="s">
        <v>195</v>
      </c>
      <c r="C119" s="24">
        <v>36987.67</v>
      </c>
      <c r="D119" s="16">
        <v>36987.67</v>
      </c>
    </row>
    <row r="120" spans="1:4" s="17" customFormat="1" ht="12.75">
      <c r="A120" s="16" t="s">
        <v>158</v>
      </c>
      <c r="B120" s="16" t="s">
        <v>171</v>
      </c>
      <c r="C120" s="24">
        <v>90000</v>
      </c>
      <c r="D120" s="16">
        <v>64031.7</v>
      </c>
    </row>
    <row r="121" spans="1:4" s="17" customFormat="1" ht="12.75">
      <c r="A121" s="16" t="s">
        <v>160</v>
      </c>
      <c r="B121" s="16" t="s">
        <v>173</v>
      </c>
      <c r="C121" s="24">
        <v>30000</v>
      </c>
      <c r="D121" s="16">
        <v>0</v>
      </c>
    </row>
    <row r="122" spans="1:4" s="17" customFormat="1" ht="12.75">
      <c r="A122" s="16" t="s">
        <v>162</v>
      </c>
      <c r="B122" s="16" t="s">
        <v>175</v>
      </c>
      <c r="C122" s="24">
        <v>100000</v>
      </c>
      <c r="D122" s="16">
        <v>101945.88</v>
      </c>
    </row>
    <row r="123" spans="1:4" s="17" customFormat="1" ht="12.75">
      <c r="A123" s="16" t="s">
        <v>164</v>
      </c>
      <c r="B123" s="16" t="s">
        <v>177</v>
      </c>
      <c r="C123" s="24">
        <v>80000</v>
      </c>
      <c r="D123" s="16">
        <v>80000</v>
      </c>
    </row>
    <row r="124" spans="1:4" s="17" customFormat="1" ht="12.75">
      <c r="A124" s="16" t="s">
        <v>165</v>
      </c>
      <c r="B124" s="16" t="s">
        <v>179</v>
      </c>
      <c r="C124" s="24">
        <v>80000</v>
      </c>
      <c r="D124" s="16">
        <v>96460</v>
      </c>
    </row>
    <row r="125" spans="1:4" s="17" customFormat="1" ht="12.75">
      <c r="A125" s="16" t="s">
        <v>167</v>
      </c>
      <c r="B125" s="16" t="s">
        <v>181</v>
      </c>
      <c r="C125" s="24">
        <v>35000</v>
      </c>
      <c r="D125" s="16">
        <v>35000</v>
      </c>
    </row>
    <row r="126" spans="1:4" s="17" customFormat="1" ht="12.75">
      <c r="A126" s="16" t="s">
        <v>169</v>
      </c>
      <c r="B126" s="16" t="s">
        <v>183</v>
      </c>
      <c r="C126" s="24">
        <v>30000</v>
      </c>
      <c r="D126" s="16">
        <v>30000</v>
      </c>
    </row>
    <row r="127" spans="1:4" s="17" customFormat="1" ht="12.75">
      <c r="A127" s="16" t="s">
        <v>170</v>
      </c>
      <c r="B127" s="16" t="s">
        <v>185</v>
      </c>
      <c r="C127" s="24">
        <v>45000</v>
      </c>
      <c r="D127" s="16">
        <v>40000</v>
      </c>
    </row>
    <row r="128" spans="1:4" s="17" customFormat="1" ht="12.75">
      <c r="A128" s="16" t="s">
        <v>172</v>
      </c>
      <c r="B128" s="16" t="s">
        <v>187</v>
      </c>
      <c r="C128" s="24">
        <v>110000</v>
      </c>
      <c r="D128" s="16">
        <v>130000</v>
      </c>
    </row>
    <row r="129" spans="1:4" s="17" customFormat="1" ht="12.75">
      <c r="A129" s="16" t="s">
        <v>174</v>
      </c>
      <c r="B129" s="16" t="s">
        <v>196</v>
      </c>
      <c r="C129" s="24">
        <v>80000</v>
      </c>
      <c r="D129" s="16">
        <v>85402.41</v>
      </c>
    </row>
    <row r="130" spans="1:4" s="17" customFormat="1" ht="12.75">
      <c r="A130" s="16" t="s">
        <v>176</v>
      </c>
      <c r="B130" s="16" t="s">
        <v>188</v>
      </c>
      <c r="C130" s="24">
        <v>40000</v>
      </c>
      <c r="D130" s="16">
        <v>55127.58</v>
      </c>
    </row>
    <row r="131" spans="1:4" s="17" customFormat="1" ht="12.75">
      <c r="A131" s="16" t="s">
        <v>178</v>
      </c>
      <c r="B131" s="16" t="s">
        <v>189</v>
      </c>
      <c r="C131" s="24">
        <v>120000</v>
      </c>
      <c r="D131" s="16">
        <v>125540.44</v>
      </c>
    </row>
    <row r="132" spans="1:4" s="17" customFormat="1" ht="12.75">
      <c r="A132" s="16" t="s">
        <v>180</v>
      </c>
      <c r="B132" s="16" t="s">
        <v>190</v>
      </c>
      <c r="C132" s="24">
        <v>11956</v>
      </c>
      <c r="D132" s="16">
        <v>11956</v>
      </c>
    </row>
    <row r="133" spans="1:4" s="17" customFormat="1" ht="12.75">
      <c r="A133" s="16" t="s">
        <v>182</v>
      </c>
      <c r="B133" s="16" t="s">
        <v>191</v>
      </c>
      <c r="C133" s="24">
        <v>22204</v>
      </c>
      <c r="D133" s="16">
        <v>22204</v>
      </c>
    </row>
    <row r="134" spans="1:4" s="17" customFormat="1" ht="12.75">
      <c r="A134" s="16" t="s">
        <v>184</v>
      </c>
      <c r="B134" s="16" t="s">
        <v>192</v>
      </c>
      <c r="C134" s="24">
        <v>20000</v>
      </c>
      <c r="D134" s="16">
        <v>19483.4</v>
      </c>
    </row>
    <row r="135" spans="1:4" s="17" customFormat="1" ht="12.75">
      <c r="A135" s="16" t="s">
        <v>186</v>
      </c>
      <c r="B135" s="16" t="s">
        <v>193</v>
      </c>
      <c r="C135" s="24">
        <v>25000</v>
      </c>
      <c r="D135" s="16">
        <v>32008.46</v>
      </c>
    </row>
    <row r="136" spans="1:4" s="3" customFormat="1" ht="12.75">
      <c r="A136" s="10" t="s">
        <v>3</v>
      </c>
      <c r="B136" s="10" t="s">
        <v>27</v>
      </c>
      <c r="C136" s="10">
        <f>SUM(C137,C138)</f>
        <v>402000</v>
      </c>
      <c r="D136" s="10">
        <f>SUM(D137,D138)</f>
        <v>402000</v>
      </c>
    </row>
    <row r="137" spans="1:4" s="3" customFormat="1" ht="12.75">
      <c r="A137" s="14" t="s">
        <v>24</v>
      </c>
      <c r="B137" s="15" t="s">
        <v>133</v>
      </c>
      <c r="C137" s="11">
        <v>242000</v>
      </c>
      <c r="D137" s="11">
        <v>242000</v>
      </c>
    </row>
    <row r="138" spans="1:4" s="3" customFormat="1" ht="12.75">
      <c r="A138" s="14" t="s">
        <v>25</v>
      </c>
      <c r="B138" s="15" t="s">
        <v>197</v>
      </c>
      <c r="C138" s="11">
        <v>160000</v>
      </c>
      <c r="D138" s="11">
        <v>160000</v>
      </c>
    </row>
    <row r="139" spans="1:4" ht="13.5">
      <c r="A139" s="25" t="s">
        <v>39</v>
      </c>
      <c r="B139" s="25"/>
      <c r="C139" s="6">
        <v>1000000</v>
      </c>
      <c r="D139" s="6">
        <v>1000000</v>
      </c>
    </row>
    <row r="140" spans="1:3" ht="13.5">
      <c r="A140" s="31"/>
      <c r="B140" s="31"/>
      <c r="C140" s="13"/>
    </row>
    <row r="141" ht="13.5">
      <c r="C141" s="13"/>
    </row>
  </sheetData>
  <mergeCells count="7">
    <mergeCell ref="A56:B56"/>
    <mergeCell ref="A139:B139"/>
    <mergeCell ref="A140:B140"/>
    <mergeCell ref="A1:D1"/>
    <mergeCell ref="A3:B3"/>
    <mergeCell ref="A4:B4"/>
    <mergeCell ref="A40:B4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Županija Istarska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Istarska</dc:creator>
  <cp:keywords/>
  <dc:description/>
  <cp:lastModifiedBy>Županija Istarska</cp:lastModifiedBy>
  <cp:lastPrinted>2004-11-22T09:30:00Z</cp:lastPrinted>
  <dcterms:created xsi:type="dcterms:W3CDTF">2002-11-28T15:01:04Z</dcterms:created>
  <dcterms:modified xsi:type="dcterms:W3CDTF">2004-11-22T09:57:45Z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_AdHocReviewCycle">
    <vt:i4>1279945652</vt:i4>
  </property>
  <property fmtid="{D5CDD505-2E9C-101B-9397-08002B2CF9AE}" pid="4" name="_EmailSubje">
    <vt:lpwstr>predmet za poglavarstvo</vt:lpwstr>
  </property>
  <property fmtid="{D5CDD505-2E9C-101B-9397-08002B2CF9AE}" pid="5" name="_AuthorEma">
    <vt:lpwstr>davorka.maras-tkacuk@istra-istria.hr</vt:lpwstr>
  </property>
  <property fmtid="{D5CDD505-2E9C-101B-9397-08002B2CF9AE}" pid="6" name="_AuthorEmailDisplayNa">
    <vt:lpwstr>Davorka Maras Tkačuk</vt:lpwstr>
  </property>
</Properties>
</file>